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отчетс внебюджетом" sheetId="1" r:id="rId1"/>
  </sheets>
  <definedNames>
    <definedName name="_xlnm.Print_Area" localSheetId="0">'отчетс внебюджетом'!$A$1:$F$72</definedName>
  </definedNames>
  <calcPr fullCalcOnLoad="1"/>
</workbook>
</file>

<file path=xl/sharedStrings.xml><?xml version="1.0" encoding="utf-8"?>
<sst xmlns="http://schemas.openxmlformats.org/spreadsheetml/2006/main" count="100" uniqueCount="60">
  <si>
    <t>№</t>
  </si>
  <si>
    <t>Мероприятия программы</t>
  </si>
  <si>
    <t>Источники финансирования</t>
  </si>
  <si>
    <t>Проведение мониторинговых исследований степени удовлетворенности населения качеством общего образования.</t>
  </si>
  <si>
    <t>бюджет округа</t>
  </si>
  <si>
    <t>бюджет города</t>
  </si>
  <si>
    <t>1.1.</t>
  </si>
  <si>
    <t>1.2.</t>
  </si>
  <si>
    <t>1.3.</t>
  </si>
  <si>
    <t>Проведение внутришкольных, городских предметных олимпиад, и организация участия обучающихся (воспитанников) в окружных, всероссийских, международных олимпиадах, конференциях, фестивалях, конкурсах, акциях и других мероприятиях.</t>
  </si>
  <si>
    <t>1.5.</t>
  </si>
  <si>
    <t>1.6.</t>
  </si>
  <si>
    <t>1.7.</t>
  </si>
  <si>
    <t>Доступ к информационным образовательным ресурсам сети Интернет</t>
  </si>
  <si>
    <t>1.8.</t>
  </si>
  <si>
    <t>Проведение городских выставок, конкурсов, соревнований, фестивалей и иных мероприятий, организация участия обучающихся и воспитанников в международных, всероссийских, окружных выставках, конкурсах, соревнованиях, фестивалях и других мероприятиях</t>
  </si>
  <si>
    <t>1.10.</t>
  </si>
  <si>
    <t>2.1.</t>
  </si>
  <si>
    <t>2.2.</t>
  </si>
  <si>
    <t>2.3.</t>
  </si>
  <si>
    <t>Организация питания обучающихся и воспитанников</t>
  </si>
  <si>
    <t>Организация перевозки школьников.</t>
  </si>
  <si>
    <t>2.4.</t>
  </si>
  <si>
    <t>3.1.</t>
  </si>
  <si>
    <t>Итого по Задаче 1, в том числе:</t>
  </si>
  <si>
    <t>Итого по Задаче 2, в том числе:</t>
  </si>
  <si>
    <t>Итого по Программе, в том числе:</t>
  </si>
  <si>
    <t>Обеспечение прав детей-ивалидов на образование, воспитание и  обучение</t>
  </si>
  <si>
    <t>приносящая доход деятельность</t>
  </si>
  <si>
    <t>1.11.</t>
  </si>
  <si>
    <t>Приобретение школьной формы для первоклассников;</t>
  </si>
  <si>
    <t>Задача 1. Освоение образовательных программ, обеспечивающих успешное развитие детей в соответствии с их возрастными особенностями, индивидуальными склонностями.</t>
  </si>
  <si>
    <t>Задача 2. Обеспечение безопасных условий и охраны труда участников образовательного процесса в образовательных учреждениях.</t>
  </si>
  <si>
    <t>Задача 3. Обеспечение мониторинга качества предоставляемых услуг в соответствии с целевыми показателями.</t>
  </si>
  <si>
    <t>Предусмотрено по утвержденной программе</t>
  </si>
  <si>
    <t>Фактически профинансировано за отчетный период</t>
  </si>
  <si>
    <t>Информация по объему финансирования ведомственной целевой программы</t>
  </si>
  <si>
    <r>
      <t xml:space="preserve">Реализация основной общеобразова-тельной программы дошкольного образования в автономных дошкольных учреждениях </t>
    </r>
    <r>
      <rPr>
        <i/>
        <sz val="11"/>
        <rFont val="Times New Roman"/>
        <family val="1"/>
      </rPr>
      <t>(суб КОСГУ 110, 120, 130, 210, 221,222,260,900)</t>
    </r>
  </si>
  <si>
    <r>
      <t xml:space="preserve">Предоставление дополнительного образования (за пределами основных образовательных программ) </t>
    </r>
    <r>
      <rPr>
        <i/>
        <sz val="11"/>
        <rFont val="Times New Roman"/>
        <family val="1"/>
      </rPr>
      <t>(субКОСГУ 110, 120, 130, 210, 221,222,260,900)</t>
    </r>
  </si>
  <si>
    <r>
      <t xml:space="preserve">Содержание территорий, зданий и помещений образовательных учреждений </t>
    </r>
    <r>
      <rPr>
        <i/>
        <sz val="11"/>
        <rFont val="Times New Roman"/>
        <family val="1"/>
      </rPr>
      <t>(суб КОСГУ 231,232,233,240,251,252,253,254,256,257)</t>
    </r>
  </si>
  <si>
    <r>
      <t xml:space="preserve">Обеспечение безопасности обучающихся (воспитанников) во время оказания услуги (общественного порядка, пожарной безопасности и др.) </t>
    </r>
    <r>
      <rPr>
        <i/>
        <sz val="11"/>
        <rFont val="Times New Roman"/>
        <family val="1"/>
      </rPr>
      <t>(субКОСГУ 258, 269)</t>
    </r>
  </si>
  <si>
    <t>1.4</t>
  </si>
  <si>
    <t>Компенсация части родительской платы за содержание детей в учреждениях, реализующих основную общеобразовательную программу дошкольного образования</t>
  </si>
  <si>
    <t>Итого по Задаче 3, в том числе:</t>
  </si>
  <si>
    <r>
      <t xml:space="preserve">Предоставление дошкольного и общего образования с выполнением требований государственного образовательного стандарта </t>
    </r>
    <r>
      <rPr>
        <i/>
        <sz val="11"/>
        <rFont val="Times New Roman"/>
        <family val="1"/>
      </rPr>
      <t>( суб КОСГУ 110, 120, 130, 210, 221, 222, 260,900)</t>
    </r>
  </si>
  <si>
    <t>3.2.</t>
  </si>
  <si>
    <t>Система управления программой, в том числе:</t>
  </si>
  <si>
    <t>-функционирование аппарата управления</t>
  </si>
  <si>
    <t>содержание МКУ "Централизованная бухгалтерия учреждений образования"</t>
  </si>
  <si>
    <t>содержание МКУ "Городской методический центр"</t>
  </si>
  <si>
    <t>содержание МКУ "Производственная группа"</t>
  </si>
  <si>
    <r>
      <t xml:space="preserve">Оснащение образовательных учреждений мебелью, оборудованием, учебными наглядными пособиями и другими средствами обучения </t>
    </r>
    <r>
      <rPr>
        <i/>
        <sz val="11"/>
        <rFont val="Times New Roman"/>
        <family val="1"/>
      </rPr>
      <t>(СубКОСГУ 311,312,313,344,346( за исключением СубКОСГУ 342)</t>
    </r>
  </si>
  <si>
    <t>% выполнения программы</t>
  </si>
  <si>
    <t>Исполнитель: Н.А.Шаповал 7-26-12</t>
  </si>
  <si>
    <t>за 1 полугодие  2013 года</t>
  </si>
  <si>
    <t>Н.И.Бобровская</t>
  </si>
  <si>
    <t>Исполняющий обязанности начальника ОП и ФО МКУ "ЦБУО"</t>
  </si>
  <si>
    <t>Н.А.Шаповал</t>
  </si>
  <si>
    <t>Начальник  Управления образования</t>
  </si>
  <si>
    <t>«Дошкольное, общее и дополнительное образование детей города Югорска на 2012 – 2015 годы»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</si>
</sst>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00"/>
    <numFmt numFmtId="167" formatCode="0.0"/>
    <numFmt numFmtId="168" formatCode="_-* #,##0.0_р_._-;\-* #,##0.0_р_._-;_-* &quot;-&quot;?_р_._-;_-@_-"/>
    <numFmt numFmtId="169" formatCode="#,##0.00_ ;\-#,##0.00\ "/>
    <numFmt numFmtId="170" formatCode="#,##0.0_ ;\-#,##0.0\ "/>
    <numFmt numFmtId="171" formatCode="#,##0.000_ ;\-#,##0.000\ "/>
    <numFmt numFmtId="172" formatCode="#,##0.0000_ ;\-#,##0.0000\ "/>
    <numFmt numFmtId="173" formatCode="_-* #,##0.0000_р_._-;\-* #,##0.0000_р_._-;_-* &quot;-&quot;????_р_._-;_-@_-"/>
    <numFmt numFmtId="174" formatCode="_-* #,##0_р_._-;\-* #,##0_р_._-;_-* &quot;-&quot;?_р_._-;_-@_-"/>
    <numFmt numFmtId="175" formatCode="_-* #,##0.00_р_._-;\-* #,##0.00_р_._-;_-* &quot;-&quot;?_р_._-;_-@_-"/>
    <numFmt numFmtId="176" formatCode="_-* #,##0.000_р_._-;\-* #,##0.000_р_._-;_-* &quot;-&quot;?_р_._-;_-@_-"/>
    <numFmt numFmtId="177" formatCode="_-* #,##0.000_р_._-;\-* #,##0.000_р_._-;_-* &quot;-&quot;?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165" fontId="7" fillId="0" borderId="0" xfId="58" applyNumberFormat="1" applyFont="1" applyFill="1" applyAlignment="1">
      <alignment vertical="top"/>
    </xf>
    <xf numFmtId="168" fontId="7" fillId="0" borderId="0" xfId="0" applyNumberFormat="1" applyFont="1" applyFill="1" applyAlignment="1">
      <alignment vertical="top"/>
    </xf>
    <xf numFmtId="165" fontId="7" fillId="0" borderId="0" xfId="0" applyNumberFormat="1" applyFont="1" applyFill="1" applyAlignment="1">
      <alignment vertical="top"/>
    </xf>
    <xf numFmtId="10" fontId="7" fillId="0" borderId="0" xfId="0" applyNumberFormat="1" applyFont="1" applyFill="1" applyAlignment="1">
      <alignment vertical="top"/>
    </xf>
    <xf numFmtId="165" fontId="4" fillId="0" borderId="11" xfId="58" applyNumberFormat="1" applyFont="1" applyFill="1" applyBorder="1" applyAlignment="1">
      <alignment vertical="top" wrapText="1"/>
    </xf>
    <xf numFmtId="165" fontId="4" fillId="0" borderId="12" xfId="58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165" fontId="4" fillId="0" borderId="13" xfId="58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5" fontId="4" fillId="0" borderId="0" xfId="58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77" fontId="7" fillId="0" borderId="0" xfId="0" applyNumberFormat="1" applyFont="1" applyFill="1" applyAlignment="1">
      <alignment vertical="top"/>
    </xf>
    <xf numFmtId="168" fontId="9" fillId="0" borderId="0" xfId="0" applyNumberFormat="1" applyFont="1" applyFill="1" applyAlignment="1">
      <alignment vertical="top"/>
    </xf>
    <xf numFmtId="165" fontId="3" fillId="33" borderId="15" xfId="58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justify" vertical="top"/>
    </xf>
    <xf numFmtId="49" fontId="3" fillId="33" borderId="16" xfId="0" applyNumberFormat="1" applyFont="1" applyFill="1" applyBorder="1" applyAlignment="1">
      <alignment vertical="top" wrapText="1"/>
    </xf>
    <xf numFmtId="165" fontId="4" fillId="33" borderId="11" xfId="58" applyNumberFormat="1" applyFont="1" applyFill="1" applyBorder="1" applyAlignment="1">
      <alignment vertical="top" wrapText="1"/>
    </xf>
    <xf numFmtId="165" fontId="4" fillId="33" borderId="12" xfId="58" applyNumberFormat="1" applyFont="1" applyFill="1" applyBorder="1" applyAlignment="1">
      <alignment vertical="top" wrapText="1"/>
    </xf>
    <xf numFmtId="165" fontId="4" fillId="33" borderId="13" xfId="58" applyNumberFormat="1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165" fontId="3" fillId="33" borderId="12" xfId="58" applyNumberFormat="1" applyFont="1" applyFill="1" applyBorder="1" applyAlignment="1">
      <alignment vertical="top" wrapText="1"/>
    </xf>
    <xf numFmtId="165" fontId="3" fillId="33" borderId="16" xfId="58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165" fontId="3" fillId="33" borderId="12" xfId="58" applyNumberFormat="1" applyFont="1" applyFill="1" applyBorder="1" applyAlignment="1">
      <alignment vertical="top" wrapText="1"/>
    </xf>
    <xf numFmtId="165" fontId="3" fillId="33" borderId="16" xfId="58" applyNumberFormat="1" applyFont="1" applyFill="1" applyBorder="1" applyAlignment="1">
      <alignment vertical="top" wrapText="1"/>
    </xf>
    <xf numFmtId="165" fontId="3" fillId="33" borderId="12" xfId="58" applyNumberFormat="1" applyFont="1" applyFill="1" applyBorder="1" applyAlignment="1">
      <alignment vertical="top" wrapText="1"/>
    </xf>
    <xf numFmtId="165" fontId="3" fillId="0" borderId="12" xfId="58" applyNumberFormat="1" applyFont="1" applyFill="1" applyBorder="1" applyAlignment="1">
      <alignment vertical="top" wrapText="1"/>
    </xf>
    <xf numFmtId="165" fontId="3" fillId="0" borderId="16" xfId="58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49" fontId="3" fillId="33" borderId="18" xfId="0" applyNumberFormat="1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right" vertical="top" wrapText="1"/>
    </xf>
    <xf numFmtId="165" fontId="3" fillId="0" borderId="12" xfId="58" applyNumberFormat="1" applyFont="1" applyFill="1" applyBorder="1" applyAlignment="1">
      <alignment vertical="top" wrapText="1"/>
    </xf>
    <xf numFmtId="165" fontId="3" fillId="33" borderId="12" xfId="58" applyNumberFormat="1" applyFont="1" applyFill="1" applyBorder="1" applyAlignment="1">
      <alignment vertical="top" wrapText="1"/>
    </xf>
    <xf numFmtId="165" fontId="3" fillId="33" borderId="16" xfId="58" applyNumberFormat="1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/>
    </xf>
    <xf numFmtId="0" fontId="3" fillId="0" borderId="11" xfId="58" applyNumberFormat="1" applyFont="1" applyFill="1" applyBorder="1" applyAlignment="1">
      <alignment horizontal="center" vertical="top" wrapText="1"/>
    </xf>
    <xf numFmtId="0" fontId="3" fillId="0" borderId="13" xfId="58" applyNumberFormat="1" applyFont="1" applyFill="1" applyBorder="1" applyAlignment="1">
      <alignment horizontal="center" vertical="top" wrapText="1"/>
    </xf>
    <xf numFmtId="0" fontId="3" fillId="0" borderId="30" xfId="58" applyNumberFormat="1" applyFont="1" applyFill="1" applyBorder="1" applyAlignment="1">
      <alignment horizontal="center" vertical="top" wrapText="1"/>
    </xf>
    <xf numFmtId="0" fontId="3" fillId="0" borderId="31" xfId="58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workbookViewId="0" topLeftCell="A6">
      <selection activeCell="E16" sqref="E16"/>
    </sheetView>
  </sheetViews>
  <sheetFormatPr defaultColWidth="8.8515625" defaultRowHeight="15"/>
  <cols>
    <col min="1" max="1" width="6.28125" style="4" customWidth="1"/>
    <col min="2" max="2" width="37.57421875" style="4" customWidth="1"/>
    <col min="3" max="3" width="29.28125" style="4" customWidth="1"/>
    <col min="4" max="4" width="19.421875" style="5" customWidth="1"/>
    <col min="5" max="5" width="20.7109375" style="5" customWidth="1"/>
    <col min="6" max="6" width="27.00390625" style="5" customWidth="1"/>
    <col min="7" max="7" width="16.7109375" style="4" bestFit="1" customWidth="1"/>
    <col min="8" max="8" width="10.421875" style="4" customWidth="1"/>
    <col min="9" max="9" width="11.140625" style="4" bestFit="1" customWidth="1"/>
    <col min="10" max="16384" width="8.8515625" style="4" customWidth="1"/>
  </cols>
  <sheetData>
    <row r="1" ht="15" hidden="1">
      <c r="A1" s="1"/>
    </row>
    <row r="2" ht="15" hidden="1">
      <c r="A2" s="1"/>
    </row>
    <row r="3" ht="15" hidden="1">
      <c r="A3" s="1"/>
    </row>
    <row r="4" ht="15" hidden="1">
      <c r="A4" s="1"/>
    </row>
    <row r="5" ht="15" hidden="1">
      <c r="A5" s="1"/>
    </row>
    <row r="6" spans="1:6" ht="15">
      <c r="A6" s="44" t="s">
        <v>36</v>
      </c>
      <c r="B6" s="44"/>
      <c r="C6" s="44"/>
      <c r="D6" s="44"/>
      <c r="E6" s="44"/>
      <c r="F6" s="44"/>
    </row>
    <row r="7" spans="1:6" ht="15">
      <c r="A7" s="45" t="s">
        <v>59</v>
      </c>
      <c r="B7" s="45"/>
      <c r="C7" s="45"/>
      <c r="D7" s="45"/>
      <c r="E7" s="45"/>
      <c r="F7" s="45"/>
    </row>
    <row r="8" spans="1:6" ht="15.75" thickBot="1">
      <c r="A8" s="38"/>
      <c r="B8" s="89" t="s">
        <v>54</v>
      </c>
      <c r="C8" s="89"/>
      <c r="D8" s="89"/>
      <c r="E8" s="89"/>
      <c r="F8" s="89"/>
    </row>
    <row r="9" spans="1:6" ht="15" customHeight="1">
      <c r="A9" s="74" t="s">
        <v>0</v>
      </c>
      <c r="B9" s="76" t="s">
        <v>1</v>
      </c>
      <c r="C9" s="76" t="s">
        <v>2</v>
      </c>
      <c r="D9" s="90" t="s">
        <v>34</v>
      </c>
      <c r="E9" s="92" t="s">
        <v>35</v>
      </c>
      <c r="F9" s="90" t="s">
        <v>52</v>
      </c>
    </row>
    <row r="10" spans="1:6" ht="43.5" customHeight="1" thickBot="1">
      <c r="A10" s="75"/>
      <c r="B10" s="77"/>
      <c r="C10" s="77"/>
      <c r="D10" s="91"/>
      <c r="E10" s="93"/>
      <c r="F10" s="91"/>
    </row>
    <row r="11" spans="1:7" ht="30" customHeight="1">
      <c r="A11" s="94" t="s">
        <v>31</v>
      </c>
      <c r="B11" s="95"/>
      <c r="C11" s="95"/>
      <c r="D11" s="95"/>
      <c r="E11" s="95"/>
      <c r="F11" s="95"/>
      <c r="G11" s="6"/>
    </row>
    <row r="12" spans="1:7" ht="18" customHeight="1">
      <c r="A12" s="96" t="s">
        <v>6</v>
      </c>
      <c r="B12" s="49" t="s">
        <v>44</v>
      </c>
      <c r="C12" s="31" t="s">
        <v>4</v>
      </c>
      <c r="D12" s="36">
        <v>555140.8</v>
      </c>
      <c r="E12" s="42">
        <v>311540.2</v>
      </c>
      <c r="F12" s="39">
        <f>E12/D12*100</f>
        <v>56.11913229940944</v>
      </c>
      <c r="G12" s="20"/>
    </row>
    <row r="13" spans="1:9" ht="18" customHeight="1">
      <c r="A13" s="96"/>
      <c r="B13" s="49"/>
      <c r="C13" s="31" t="s">
        <v>5</v>
      </c>
      <c r="D13" s="36">
        <v>21690</v>
      </c>
      <c r="E13" s="42">
        <v>9345.9</v>
      </c>
      <c r="F13" s="39">
        <f>E13/D13*100</f>
        <v>43.08852005532503</v>
      </c>
      <c r="G13" s="20"/>
      <c r="H13" s="8"/>
      <c r="I13" s="7"/>
    </row>
    <row r="14" spans="1:9" ht="39.75" customHeight="1">
      <c r="A14" s="96"/>
      <c r="B14" s="49"/>
      <c r="C14" s="31" t="s">
        <v>28</v>
      </c>
      <c r="D14" s="36">
        <v>2256.5</v>
      </c>
      <c r="E14" s="42">
        <v>787.6</v>
      </c>
      <c r="F14" s="39">
        <f>E14/D14*100</f>
        <v>34.90361178816752</v>
      </c>
      <c r="G14" s="20"/>
      <c r="H14" s="8"/>
      <c r="I14" s="7"/>
    </row>
    <row r="15" spans="1:9" ht="27" customHeight="1">
      <c r="A15" s="84" t="s">
        <v>7</v>
      </c>
      <c r="B15" s="49" t="s">
        <v>37</v>
      </c>
      <c r="C15" s="31" t="s">
        <v>4</v>
      </c>
      <c r="D15" s="36"/>
      <c r="E15" s="42"/>
      <c r="F15" s="39"/>
      <c r="G15" s="20"/>
      <c r="H15" s="8"/>
      <c r="I15" s="7"/>
    </row>
    <row r="16" spans="1:9" ht="26.25" customHeight="1">
      <c r="A16" s="84"/>
      <c r="B16" s="49"/>
      <c r="C16" s="31" t="s">
        <v>5</v>
      </c>
      <c r="D16" s="36">
        <v>136738.9</v>
      </c>
      <c r="E16" s="42">
        <v>65095.9</v>
      </c>
      <c r="F16" s="39">
        <f>E16/D16*100</f>
        <v>47.6059848367948</v>
      </c>
      <c r="G16" s="20"/>
      <c r="H16" s="8"/>
      <c r="I16" s="7"/>
    </row>
    <row r="17" spans="1:9" ht="27" customHeight="1">
      <c r="A17" s="84"/>
      <c r="B17" s="49"/>
      <c r="C17" s="31" t="s">
        <v>28</v>
      </c>
      <c r="D17" s="36">
        <v>1114.6</v>
      </c>
      <c r="E17" s="42">
        <v>339.6</v>
      </c>
      <c r="F17" s="39">
        <f>E17/D17*100</f>
        <v>30.468329445541002</v>
      </c>
      <c r="G17" s="20"/>
      <c r="H17" s="8"/>
      <c r="I17" s="7"/>
    </row>
    <row r="18" spans="1:9" ht="30" customHeight="1">
      <c r="A18" s="78" t="s">
        <v>8</v>
      </c>
      <c r="B18" s="49" t="s">
        <v>38</v>
      </c>
      <c r="C18" s="31" t="s">
        <v>4</v>
      </c>
      <c r="D18" s="22"/>
      <c r="E18" s="42"/>
      <c r="F18" s="39"/>
      <c r="G18" s="20"/>
      <c r="H18" s="8"/>
      <c r="I18" s="7"/>
    </row>
    <row r="19" spans="1:9" ht="30" customHeight="1">
      <c r="A19" s="78"/>
      <c r="B19" s="49"/>
      <c r="C19" s="31" t="s">
        <v>5</v>
      </c>
      <c r="D19" s="36">
        <v>66237</v>
      </c>
      <c r="E19" s="42">
        <v>35298.3</v>
      </c>
      <c r="F19" s="39">
        <f>E19/D19*100</f>
        <v>53.2909099143983</v>
      </c>
      <c r="G19" s="20"/>
      <c r="H19" s="8"/>
      <c r="I19" s="7"/>
    </row>
    <row r="20" spans="1:9" ht="30.75" customHeight="1">
      <c r="A20" s="78"/>
      <c r="B20" s="49"/>
      <c r="C20" s="31" t="s">
        <v>28</v>
      </c>
      <c r="D20" s="36">
        <v>1078.2</v>
      </c>
      <c r="E20" s="42">
        <v>254.6</v>
      </c>
      <c r="F20" s="39">
        <f>E20/D20*100</f>
        <v>23.61342979039139</v>
      </c>
      <c r="G20" s="20"/>
      <c r="H20" s="8"/>
      <c r="I20" s="7"/>
    </row>
    <row r="21" spans="1:7" ht="30" customHeight="1">
      <c r="A21" s="52" t="s">
        <v>41</v>
      </c>
      <c r="B21" s="49" t="s">
        <v>51</v>
      </c>
      <c r="C21" s="31" t="s">
        <v>4</v>
      </c>
      <c r="D21" s="36">
        <v>20777.2</v>
      </c>
      <c r="E21" s="42">
        <v>7479.2</v>
      </c>
      <c r="F21" s="39">
        <f aca="true" t="shared" si="0" ref="F21:F29">E21/D21*100</f>
        <v>35.9971507229078</v>
      </c>
      <c r="G21" s="20"/>
    </row>
    <row r="22" spans="1:7" ht="30" customHeight="1">
      <c r="A22" s="52"/>
      <c r="B22" s="49"/>
      <c r="C22" s="31" t="s">
        <v>5</v>
      </c>
      <c r="D22" s="36">
        <v>8498.5</v>
      </c>
      <c r="E22" s="42">
        <v>3129.3</v>
      </c>
      <c r="F22" s="39">
        <f t="shared" si="0"/>
        <v>36.82179208095546</v>
      </c>
      <c r="G22" s="20"/>
    </row>
    <row r="23" spans="1:7" ht="30" customHeight="1">
      <c r="A23" s="52"/>
      <c r="B23" s="49"/>
      <c r="C23" s="31" t="s">
        <v>28</v>
      </c>
      <c r="D23" s="41">
        <v>10269.2</v>
      </c>
      <c r="E23" s="42">
        <v>4148.8</v>
      </c>
      <c r="F23" s="39">
        <f t="shared" si="0"/>
        <v>40.400420675417756</v>
      </c>
      <c r="G23" s="20"/>
    </row>
    <row r="24" spans="1:7" ht="106.5" customHeight="1">
      <c r="A24" s="32" t="s">
        <v>10</v>
      </c>
      <c r="B24" s="31" t="s">
        <v>9</v>
      </c>
      <c r="C24" s="31" t="s">
        <v>5</v>
      </c>
      <c r="D24" s="36">
        <v>322.4</v>
      </c>
      <c r="E24" s="42">
        <v>237.6</v>
      </c>
      <c r="F24" s="39">
        <f t="shared" si="0"/>
        <v>73.69727047146402</v>
      </c>
      <c r="G24" s="20"/>
    </row>
    <row r="25" spans="1:7" ht="30">
      <c r="A25" s="32" t="s">
        <v>11</v>
      </c>
      <c r="B25" s="31" t="s">
        <v>27</v>
      </c>
      <c r="C25" s="31" t="s">
        <v>4</v>
      </c>
      <c r="D25" s="36">
        <v>1067</v>
      </c>
      <c r="E25" s="42">
        <v>396.5</v>
      </c>
      <c r="F25" s="39">
        <f t="shared" si="0"/>
        <v>37.160262417994375</v>
      </c>
      <c r="G25" s="20"/>
    </row>
    <row r="26" spans="1:7" ht="45">
      <c r="A26" s="32" t="s">
        <v>12</v>
      </c>
      <c r="B26" s="31" t="s">
        <v>13</v>
      </c>
      <c r="C26" s="31" t="s">
        <v>4</v>
      </c>
      <c r="D26" s="36">
        <v>982</v>
      </c>
      <c r="E26" s="42">
        <v>392.6</v>
      </c>
      <c r="F26" s="39">
        <f t="shared" si="0"/>
        <v>39.979633401221996</v>
      </c>
      <c r="G26" s="20"/>
    </row>
    <row r="27" spans="1:7" ht="85.5" customHeight="1">
      <c r="A27" s="87" t="s">
        <v>14</v>
      </c>
      <c r="B27" s="80" t="s">
        <v>15</v>
      </c>
      <c r="C27" s="31" t="s">
        <v>5</v>
      </c>
      <c r="D27" s="36">
        <v>2419.6</v>
      </c>
      <c r="E27" s="42">
        <v>1257.9</v>
      </c>
      <c r="F27" s="39">
        <f t="shared" si="0"/>
        <v>51.98793188956853</v>
      </c>
      <c r="G27" s="20"/>
    </row>
    <row r="28" spans="1:7" ht="22.5" customHeight="1">
      <c r="A28" s="88"/>
      <c r="B28" s="81"/>
      <c r="C28" s="31" t="s">
        <v>4</v>
      </c>
      <c r="D28" s="36">
        <v>23</v>
      </c>
      <c r="E28" s="42">
        <v>22</v>
      </c>
      <c r="F28" s="39">
        <f t="shared" si="0"/>
        <v>95.65217391304348</v>
      </c>
      <c r="G28" s="20"/>
    </row>
    <row r="29" spans="1:7" ht="30">
      <c r="A29" s="31" t="s">
        <v>16</v>
      </c>
      <c r="B29" s="23" t="s">
        <v>30</v>
      </c>
      <c r="C29" s="31" t="s">
        <v>5</v>
      </c>
      <c r="D29" s="36">
        <v>752</v>
      </c>
      <c r="E29" s="42">
        <v>293.7</v>
      </c>
      <c r="F29" s="39">
        <f t="shared" si="0"/>
        <v>39.05585106382979</v>
      </c>
      <c r="G29" s="20"/>
    </row>
    <row r="30" spans="1:7" ht="75.75" thickBot="1">
      <c r="A30" s="33" t="s">
        <v>29</v>
      </c>
      <c r="B30" s="24" t="s">
        <v>42</v>
      </c>
      <c r="C30" s="33" t="s">
        <v>4</v>
      </c>
      <c r="D30" s="37">
        <v>16050</v>
      </c>
      <c r="E30" s="43">
        <v>6495</v>
      </c>
      <c r="F30" s="40">
        <f>E30/D30*100</f>
        <v>40.46728971962617</v>
      </c>
      <c r="G30" s="20"/>
    </row>
    <row r="31" spans="1:7" s="11" customFormat="1" ht="15">
      <c r="A31" s="50"/>
      <c r="B31" s="53" t="s">
        <v>24</v>
      </c>
      <c r="C31" s="53"/>
      <c r="D31" s="25">
        <f>SUM(D32:D34)</f>
        <v>845416.9</v>
      </c>
      <c r="E31" s="9">
        <f>SUM(E32:E34)</f>
        <v>446514.69999999995</v>
      </c>
      <c r="F31" s="25">
        <f>E31/D31*100</f>
        <v>52.815918394817984</v>
      </c>
      <c r="G31" s="20"/>
    </row>
    <row r="32" spans="1:7" s="11" customFormat="1" ht="15">
      <c r="A32" s="51"/>
      <c r="B32" s="65" t="s">
        <v>4</v>
      </c>
      <c r="C32" s="65"/>
      <c r="D32" s="26">
        <f>D12+D15+D18+D21+D25+D26+D28+D30</f>
        <v>594040</v>
      </c>
      <c r="E32" s="10">
        <f>E12+E15+E18+E21+E26+E25+E28+E30</f>
        <v>326325.5</v>
      </c>
      <c r="F32" s="26">
        <f>E32/D32*100</f>
        <v>54.933253652952665</v>
      </c>
      <c r="G32" s="20"/>
    </row>
    <row r="33" spans="1:7" s="11" customFormat="1" ht="15">
      <c r="A33" s="51"/>
      <c r="B33" s="65" t="s">
        <v>5</v>
      </c>
      <c r="C33" s="65"/>
      <c r="D33" s="26">
        <f>D13+D16+D19+D22+D24+D27+D29</f>
        <v>236658.4</v>
      </c>
      <c r="E33" s="10">
        <f>SUM(E13+E16+E19+E22+E24+E27+E29)</f>
        <v>114658.6</v>
      </c>
      <c r="F33" s="26">
        <f>E33/D33*100</f>
        <v>48.44898807733003</v>
      </c>
      <c r="G33" s="20"/>
    </row>
    <row r="34" spans="1:7" s="11" customFormat="1" ht="15.75" thickBot="1">
      <c r="A34" s="86"/>
      <c r="B34" s="48" t="s">
        <v>28</v>
      </c>
      <c r="C34" s="48"/>
      <c r="D34" s="27">
        <f>D14+D17+D20+D23</f>
        <v>14718.5</v>
      </c>
      <c r="E34" s="12">
        <f>E14+E17+E20+E23</f>
        <v>5530.6</v>
      </c>
      <c r="F34" s="27">
        <f>E34/D34*100</f>
        <v>37.575839929340624</v>
      </c>
      <c r="G34" s="20"/>
    </row>
    <row r="35" spans="1:7" ht="30.75" customHeight="1">
      <c r="A35" s="46" t="s">
        <v>32</v>
      </c>
      <c r="B35" s="47"/>
      <c r="C35" s="47"/>
      <c r="D35" s="47"/>
      <c r="E35" s="47"/>
      <c r="F35" s="47"/>
      <c r="G35" s="20"/>
    </row>
    <row r="36" spans="1:7" ht="27.75" customHeight="1">
      <c r="A36" s="59" t="s">
        <v>17</v>
      </c>
      <c r="B36" s="82" t="s">
        <v>39</v>
      </c>
      <c r="C36" s="31" t="s">
        <v>5</v>
      </c>
      <c r="D36" s="36">
        <v>68360.1</v>
      </c>
      <c r="E36" s="42">
        <v>31424.4</v>
      </c>
      <c r="F36" s="36">
        <f>E36/D36*100</f>
        <v>45.96892046676351</v>
      </c>
      <c r="G36" s="20"/>
    </row>
    <row r="37" spans="1:7" ht="46.5" customHeight="1">
      <c r="A37" s="60"/>
      <c r="B37" s="83"/>
      <c r="C37" s="31" t="s">
        <v>28</v>
      </c>
      <c r="D37" s="36">
        <v>132.5</v>
      </c>
      <c r="E37" s="42">
        <v>129.2</v>
      </c>
      <c r="F37" s="36">
        <f>E37/D37*100</f>
        <v>97.50943396226415</v>
      </c>
      <c r="G37" s="20"/>
    </row>
    <row r="38" spans="1:7" ht="75.75" customHeight="1">
      <c r="A38" s="34" t="s">
        <v>18</v>
      </c>
      <c r="B38" s="31" t="s">
        <v>40</v>
      </c>
      <c r="C38" s="31" t="s">
        <v>5</v>
      </c>
      <c r="D38" s="36">
        <v>7540.8</v>
      </c>
      <c r="E38" s="42">
        <v>3035.3</v>
      </c>
      <c r="F38" s="36">
        <f aca="true" t="shared" si="1" ref="F38:F46">E38/D38*100</f>
        <v>40.251697432633144</v>
      </c>
      <c r="G38" s="20"/>
    </row>
    <row r="39" spans="1:7" ht="15" customHeight="1">
      <c r="A39" s="59" t="s">
        <v>19</v>
      </c>
      <c r="B39" s="71" t="s">
        <v>20</v>
      </c>
      <c r="C39" s="31" t="s">
        <v>4</v>
      </c>
      <c r="D39" s="36">
        <v>35764</v>
      </c>
      <c r="E39" s="42">
        <v>14714</v>
      </c>
      <c r="F39" s="36">
        <f t="shared" si="1"/>
        <v>41.14193043283749</v>
      </c>
      <c r="G39" s="20"/>
    </row>
    <row r="40" spans="1:7" ht="15">
      <c r="A40" s="85"/>
      <c r="B40" s="72"/>
      <c r="C40" s="31" t="s">
        <v>5</v>
      </c>
      <c r="D40" s="36">
        <v>5235.5</v>
      </c>
      <c r="E40" s="42">
        <v>1311.6</v>
      </c>
      <c r="F40" s="36">
        <f t="shared" si="1"/>
        <v>25.05204851494604</v>
      </c>
      <c r="G40" s="20"/>
    </row>
    <row r="41" spans="1:7" ht="28.5" customHeight="1">
      <c r="A41" s="60"/>
      <c r="B41" s="73"/>
      <c r="C41" s="31" t="s">
        <v>28</v>
      </c>
      <c r="D41" s="36">
        <v>39472.3</v>
      </c>
      <c r="E41" s="42">
        <v>16883.1</v>
      </c>
      <c r="F41" s="36">
        <f t="shared" si="1"/>
        <v>42.77201987216351</v>
      </c>
      <c r="G41" s="20"/>
    </row>
    <row r="42" spans="1:7" ht="19.5" customHeight="1" thickBot="1">
      <c r="A42" s="35" t="s">
        <v>22</v>
      </c>
      <c r="B42" s="33" t="s">
        <v>21</v>
      </c>
      <c r="C42" s="33" t="s">
        <v>5</v>
      </c>
      <c r="D42" s="37">
        <v>1467</v>
      </c>
      <c r="E42" s="43">
        <v>554.7</v>
      </c>
      <c r="F42" s="37">
        <f t="shared" si="1"/>
        <v>37.811860940695304</v>
      </c>
      <c r="G42" s="20"/>
    </row>
    <row r="43" spans="1:7" s="11" customFormat="1" ht="15">
      <c r="A43" s="50"/>
      <c r="B43" s="53" t="s">
        <v>25</v>
      </c>
      <c r="C43" s="53"/>
      <c r="D43" s="25">
        <f>SUM(D44:D46)</f>
        <v>157972.2</v>
      </c>
      <c r="E43" s="9">
        <f>SUM(E44:E46)</f>
        <v>68052.3</v>
      </c>
      <c r="F43" s="25">
        <f t="shared" si="1"/>
        <v>43.07865561155697</v>
      </c>
      <c r="G43" s="20"/>
    </row>
    <row r="44" spans="1:7" s="11" customFormat="1" ht="15">
      <c r="A44" s="51"/>
      <c r="B44" s="65" t="s">
        <v>4</v>
      </c>
      <c r="C44" s="65"/>
      <c r="D44" s="26">
        <f>D39</f>
        <v>35764</v>
      </c>
      <c r="E44" s="10">
        <f>E39</f>
        <v>14714</v>
      </c>
      <c r="F44" s="26">
        <f t="shared" si="1"/>
        <v>41.14193043283749</v>
      </c>
      <c r="G44" s="20"/>
    </row>
    <row r="45" spans="1:7" s="11" customFormat="1" ht="15">
      <c r="A45" s="51"/>
      <c r="B45" s="65" t="s">
        <v>5</v>
      </c>
      <c r="C45" s="65"/>
      <c r="D45" s="26">
        <f>D36+D38+D40+D42</f>
        <v>82603.40000000001</v>
      </c>
      <c r="E45" s="10">
        <f>E36+E38+E40+E42</f>
        <v>36326</v>
      </c>
      <c r="F45" s="26">
        <f t="shared" si="1"/>
        <v>43.97639806593917</v>
      </c>
      <c r="G45" s="20"/>
    </row>
    <row r="46" spans="1:7" s="11" customFormat="1" ht="15.75" thickBot="1">
      <c r="A46" s="28"/>
      <c r="B46" s="48" t="s">
        <v>28</v>
      </c>
      <c r="C46" s="48"/>
      <c r="D46" s="27">
        <f>SUM(D37+D41)</f>
        <v>39604.8</v>
      </c>
      <c r="E46" s="12">
        <f>SUM(E37+E41)</f>
        <v>17012.3</v>
      </c>
      <c r="F46" s="27">
        <f t="shared" si="1"/>
        <v>42.955146850886756</v>
      </c>
      <c r="G46" s="20"/>
    </row>
    <row r="47" spans="1:7" ht="19.5" customHeight="1">
      <c r="A47" s="46" t="s">
        <v>33</v>
      </c>
      <c r="B47" s="47"/>
      <c r="C47" s="47"/>
      <c r="D47" s="47"/>
      <c r="E47" s="47"/>
      <c r="F47" s="47"/>
      <c r="G47" s="20"/>
    </row>
    <row r="48" spans="1:7" ht="14.25" customHeight="1">
      <c r="A48" s="78" t="s">
        <v>23</v>
      </c>
      <c r="B48" s="49" t="s">
        <v>3</v>
      </c>
      <c r="C48" s="49"/>
      <c r="D48" s="67">
        <v>0</v>
      </c>
      <c r="E48" s="66">
        <v>0</v>
      </c>
      <c r="F48" s="67">
        <v>0</v>
      </c>
      <c r="G48" s="20"/>
    </row>
    <row r="49" spans="1:7" ht="45" customHeight="1">
      <c r="A49" s="79"/>
      <c r="B49" s="69"/>
      <c r="C49" s="69"/>
      <c r="D49" s="68"/>
      <c r="E49" s="66"/>
      <c r="F49" s="68"/>
      <c r="G49" s="20"/>
    </row>
    <row r="50" spans="1:7" ht="30">
      <c r="A50" s="35" t="s">
        <v>45</v>
      </c>
      <c r="B50" s="33" t="s">
        <v>46</v>
      </c>
      <c r="C50" s="33"/>
      <c r="D50" s="37"/>
      <c r="E50" s="42"/>
      <c r="F50" s="36"/>
      <c r="G50" s="20"/>
    </row>
    <row r="51" spans="1:7" ht="30">
      <c r="A51" s="35"/>
      <c r="B51" s="24" t="s">
        <v>47</v>
      </c>
      <c r="C51" s="33" t="s">
        <v>5</v>
      </c>
      <c r="D51" s="37">
        <v>15167</v>
      </c>
      <c r="E51" s="42">
        <v>7936.8</v>
      </c>
      <c r="F51" s="36">
        <f aca="true" t="shared" si="2" ref="F51:F58">E51/D51*100</f>
        <v>52.32939935386035</v>
      </c>
      <c r="G51" s="20"/>
    </row>
    <row r="52" spans="1:7" ht="15">
      <c r="A52" s="59"/>
      <c r="B52" s="57" t="s">
        <v>48</v>
      </c>
      <c r="C52" s="33" t="s">
        <v>5</v>
      </c>
      <c r="D52" s="37">
        <v>21112.5</v>
      </c>
      <c r="E52" s="42">
        <v>11125.7</v>
      </c>
      <c r="F52" s="36">
        <f t="shared" si="2"/>
        <v>52.6972172883363</v>
      </c>
      <c r="G52" s="20"/>
    </row>
    <row r="53" spans="1:7" ht="21" customHeight="1">
      <c r="A53" s="60"/>
      <c r="B53" s="58"/>
      <c r="C53" s="33" t="s">
        <v>4</v>
      </c>
      <c r="D53" s="37">
        <v>1208</v>
      </c>
      <c r="E53" s="42">
        <v>685.3</v>
      </c>
      <c r="F53" s="36">
        <f t="shared" si="2"/>
        <v>56.73013245033112</v>
      </c>
      <c r="G53" s="20"/>
    </row>
    <row r="54" spans="1:7" ht="30">
      <c r="A54" s="35"/>
      <c r="B54" s="33" t="s">
        <v>49</v>
      </c>
      <c r="C54" s="33" t="s">
        <v>5</v>
      </c>
      <c r="D54" s="37">
        <v>4719.2</v>
      </c>
      <c r="E54" s="42">
        <v>2435.1</v>
      </c>
      <c r="F54" s="36">
        <f t="shared" si="2"/>
        <v>51.5998474317681</v>
      </c>
      <c r="G54" s="20"/>
    </row>
    <row r="55" spans="1:7" ht="30.75" thickBot="1">
      <c r="A55" s="35"/>
      <c r="B55" s="33" t="s">
        <v>50</v>
      </c>
      <c r="C55" s="33" t="s">
        <v>5</v>
      </c>
      <c r="D55" s="37">
        <v>10161.5</v>
      </c>
      <c r="E55" s="43">
        <v>6490.6</v>
      </c>
      <c r="F55" s="37">
        <f t="shared" si="2"/>
        <v>63.8744279879939</v>
      </c>
      <c r="G55" s="20"/>
    </row>
    <row r="56" spans="1:7" s="11" customFormat="1" ht="15">
      <c r="A56" s="61"/>
      <c r="B56" s="63" t="s">
        <v>43</v>
      </c>
      <c r="C56" s="63"/>
      <c r="D56" s="9">
        <f>SUM(D57:D59)</f>
        <v>52368.2</v>
      </c>
      <c r="E56" s="9">
        <f>SUM(E57:E59)</f>
        <v>28673.499999999996</v>
      </c>
      <c r="F56" s="9">
        <f t="shared" si="2"/>
        <v>54.753648206354235</v>
      </c>
      <c r="G56" s="20"/>
    </row>
    <row r="57" spans="1:7" s="11" customFormat="1" ht="15">
      <c r="A57" s="62"/>
      <c r="B57" s="56" t="s">
        <v>4</v>
      </c>
      <c r="C57" s="56"/>
      <c r="D57" s="10">
        <f>D53</f>
        <v>1208</v>
      </c>
      <c r="E57" s="10">
        <f>E53</f>
        <v>685.3</v>
      </c>
      <c r="F57" s="10">
        <f t="shared" si="2"/>
        <v>56.73013245033112</v>
      </c>
      <c r="G57" s="20"/>
    </row>
    <row r="58" spans="1:7" s="11" customFormat="1" ht="15">
      <c r="A58" s="62"/>
      <c r="B58" s="56" t="s">
        <v>5</v>
      </c>
      <c r="C58" s="56"/>
      <c r="D58" s="10">
        <f>D51+D52+D54+D55</f>
        <v>51160.2</v>
      </c>
      <c r="E58" s="10">
        <f>E51+E52+E54+E55</f>
        <v>27988.199999999997</v>
      </c>
      <c r="F58" s="10">
        <f t="shared" si="2"/>
        <v>54.70697925340401</v>
      </c>
      <c r="G58" s="20"/>
    </row>
    <row r="59" spans="1:7" s="11" customFormat="1" ht="15.75" thickBot="1">
      <c r="A59" s="29"/>
      <c r="B59" s="55" t="s">
        <v>28</v>
      </c>
      <c r="C59" s="55"/>
      <c r="D59" s="12"/>
      <c r="E59" s="12"/>
      <c r="F59" s="12"/>
      <c r="G59" s="20"/>
    </row>
    <row r="60" spans="1:7" s="11" customFormat="1" ht="15">
      <c r="A60" s="61"/>
      <c r="B60" s="63" t="s">
        <v>26</v>
      </c>
      <c r="C60" s="63"/>
      <c r="D60" s="9">
        <f>SUM(D61:D63)</f>
        <v>1055757.3</v>
      </c>
      <c r="E60" s="9">
        <f>SUM(E61:E63)</f>
        <v>543240.5</v>
      </c>
      <c r="F60" s="10">
        <f>E60/D60*100</f>
        <v>51.45505505858212</v>
      </c>
      <c r="G60" s="20"/>
    </row>
    <row r="61" spans="1:7" s="11" customFormat="1" ht="15">
      <c r="A61" s="62"/>
      <c r="B61" s="56" t="s">
        <v>4</v>
      </c>
      <c r="C61" s="56"/>
      <c r="D61" s="10">
        <f>D32+D44+D57</f>
        <v>631012</v>
      </c>
      <c r="E61" s="10">
        <f>E32+E44+E57</f>
        <v>341724.8</v>
      </c>
      <c r="F61" s="10">
        <f>E61/D61*100</f>
        <v>54.15503984076372</v>
      </c>
      <c r="G61" s="20"/>
    </row>
    <row r="62" spans="1:9" s="11" customFormat="1" ht="15">
      <c r="A62" s="62"/>
      <c r="B62" s="56" t="s">
        <v>5</v>
      </c>
      <c r="C62" s="56"/>
      <c r="D62" s="10">
        <f>D33+D45+D58</f>
        <v>370422</v>
      </c>
      <c r="E62" s="10">
        <f>E33+E45+E58</f>
        <v>178972.8</v>
      </c>
      <c r="F62" s="10">
        <f>E62/D62*100</f>
        <v>48.315920760645966</v>
      </c>
      <c r="G62" s="20"/>
      <c r="I62" s="21"/>
    </row>
    <row r="63" spans="1:7" ht="15.75" thickBot="1">
      <c r="A63" s="2"/>
      <c r="B63" s="55" t="s">
        <v>28</v>
      </c>
      <c r="C63" s="55"/>
      <c r="D63" s="12">
        <f>SUM(D34+D46)</f>
        <v>54323.3</v>
      </c>
      <c r="E63" s="12">
        <f>SUM(E34+E46)</f>
        <v>22542.9</v>
      </c>
      <c r="F63" s="12">
        <f>E63/D63*100</f>
        <v>41.497663065388146</v>
      </c>
      <c r="G63" s="20"/>
    </row>
    <row r="64" spans="1:7" ht="15" hidden="1">
      <c r="A64" s="3"/>
      <c r="B64" s="13"/>
      <c r="C64" s="13"/>
      <c r="D64" s="14"/>
      <c r="E64" s="14"/>
      <c r="F64" s="14"/>
      <c r="G64" s="20"/>
    </row>
    <row r="65" spans="1:6" ht="15">
      <c r="A65" s="3"/>
      <c r="B65" s="13"/>
      <c r="C65" s="13"/>
      <c r="D65" s="14"/>
      <c r="E65" s="14"/>
      <c r="F65" s="14"/>
    </row>
    <row r="66" spans="1:6" ht="15">
      <c r="A66" s="3"/>
      <c r="B66" s="54" t="s">
        <v>58</v>
      </c>
      <c r="C66" s="54"/>
      <c r="D66" s="15"/>
      <c r="E66" s="70" t="s">
        <v>55</v>
      </c>
      <c r="F66" s="70"/>
    </row>
    <row r="67" spans="1:6" ht="15">
      <c r="A67" s="3"/>
      <c r="B67" s="18"/>
      <c r="C67" s="18"/>
      <c r="D67" s="19"/>
      <c r="E67" s="19"/>
      <c r="F67" s="19"/>
    </row>
    <row r="68" spans="1:6" ht="30">
      <c r="A68" s="3"/>
      <c r="B68" s="18" t="s">
        <v>56</v>
      </c>
      <c r="C68" s="18"/>
      <c r="D68" s="15"/>
      <c r="E68" s="70" t="s">
        <v>57</v>
      </c>
      <c r="F68" s="70"/>
    </row>
    <row r="69" spans="1:6" ht="15">
      <c r="A69" s="3"/>
      <c r="B69" s="54"/>
      <c r="C69" s="54"/>
      <c r="D69" s="30"/>
      <c r="E69" s="64"/>
      <c r="F69" s="64"/>
    </row>
    <row r="70" ht="15" hidden="1"/>
    <row r="71" spans="2:6" ht="21.75" customHeight="1">
      <c r="B71" s="16" t="s">
        <v>53</v>
      </c>
      <c r="D71" s="4"/>
      <c r="E71" s="4"/>
      <c r="F71" s="4"/>
    </row>
    <row r="72" spans="2:6" ht="0.75" customHeight="1">
      <c r="B72" s="16"/>
      <c r="D72" s="4"/>
      <c r="E72" s="4"/>
      <c r="F72" s="4"/>
    </row>
    <row r="73" spans="2:6" ht="15">
      <c r="B73" s="16"/>
      <c r="D73" s="4"/>
      <c r="E73" s="4"/>
      <c r="F73" s="4"/>
    </row>
    <row r="74" spans="2:6" ht="15">
      <c r="B74" s="17"/>
      <c r="D74" s="4"/>
      <c r="E74" s="4"/>
      <c r="F74" s="4"/>
    </row>
  </sheetData>
  <sheetProtection/>
  <mergeCells count="59">
    <mergeCell ref="B8:F8"/>
    <mergeCell ref="E68:F68"/>
    <mergeCell ref="B12:B14"/>
    <mergeCell ref="D9:D10"/>
    <mergeCell ref="F9:F10"/>
    <mergeCell ref="E9:E10"/>
    <mergeCell ref="B15:B17"/>
    <mergeCell ref="B33:C33"/>
    <mergeCell ref="A11:F11"/>
    <mergeCell ref="A12:A14"/>
    <mergeCell ref="B27:B28"/>
    <mergeCell ref="B32:C32"/>
    <mergeCell ref="B36:B37"/>
    <mergeCell ref="A15:A17"/>
    <mergeCell ref="A39:A41"/>
    <mergeCell ref="A36:A37"/>
    <mergeCell ref="A35:F35"/>
    <mergeCell ref="A31:A34"/>
    <mergeCell ref="A27:A28"/>
    <mergeCell ref="A60:A62"/>
    <mergeCell ref="B60:C60"/>
    <mergeCell ref="B62:C62"/>
    <mergeCell ref="B48:B49"/>
    <mergeCell ref="B39:B41"/>
    <mergeCell ref="A9:A10"/>
    <mergeCell ref="B9:B10"/>
    <mergeCell ref="C9:C10"/>
    <mergeCell ref="A48:A49"/>
    <mergeCell ref="A18:A20"/>
    <mergeCell ref="E69:F69"/>
    <mergeCell ref="B44:C44"/>
    <mergeCell ref="B45:C45"/>
    <mergeCell ref="B69:C69"/>
    <mergeCell ref="B43:C43"/>
    <mergeCell ref="E48:E49"/>
    <mergeCell ref="F48:F49"/>
    <mergeCell ref="C48:C49"/>
    <mergeCell ref="E66:F66"/>
    <mergeCell ref="D48:D49"/>
    <mergeCell ref="B66:C66"/>
    <mergeCell ref="B63:C63"/>
    <mergeCell ref="B61:C61"/>
    <mergeCell ref="B59:C59"/>
    <mergeCell ref="B52:B53"/>
    <mergeCell ref="A52:A53"/>
    <mergeCell ref="A56:A58"/>
    <mergeCell ref="B56:C56"/>
    <mergeCell ref="B57:C57"/>
    <mergeCell ref="B58:C58"/>
    <mergeCell ref="A6:F6"/>
    <mergeCell ref="A7:F7"/>
    <mergeCell ref="A47:F47"/>
    <mergeCell ref="B34:C34"/>
    <mergeCell ref="B21:B23"/>
    <mergeCell ref="A43:A45"/>
    <mergeCell ref="B18:B20"/>
    <mergeCell ref="A21:A23"/>
    <mergeCell ref="B46:C46"/>
    <mergeCell ref="B31:C31"/>
  </mergeCells>
  <printOptions/>
  <pageMargins left="0.3937007874015748" right="0.3937007874015748" top="0.1968503937007874" bottom="0" header="0.31496062992125984" footer="0.31496062992125984"/>
  <pageSetup horizontalDpi="180" verticalDpi="180" orientation="landscape" paperSize="9" scale="96" r:id="rId1"/>
  <rowBreaks count="3" manualBreakCount="3">
    <brk id="24" max="5" man="1"/>
    <brk id="38" max="5" man="1"/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2011-10-21T03:50:01Z</cp:lastPrinted>
  <dcterms:created xsi:type="dcterms:W3CDTF">2006-09-28T05:33:49Z</dcterms:created>
  <dcterms:modified xsi:type="dcterms:W3CDTF">2013-11-11T10:28:29Z</dcterms:modified>
  <cp:category/>
  <cp:version/>
  <cp:contentType/>
  <cp:contentStatus/>
</cp:coreProperties>
</file>